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13_ncr:1_{488EDBBD-6652-4068-A0FB-694D997163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STRIBUTION" sheetId="1" r:id="rId1"/>
    <sheet name="SIMPLIFY!! " sheetId="2" r:id="rId2"/>
  </sheets>
  <definedNames>
    <definedName name="a" localSheetId="0">DISTRIBUTION!$F$6</definedName>
    <definedName name="a">#REF!</definedName>
    <definedName name="b" localSheetId="0">DISTRIBUTION!$I$6</definedName>
    <definedName name="b">#REF!</definedName>
    <definedName name="c_" localSheetId="0">DISTRIBUTION!$F$16</definedName>
    <definedName name="c_" localSheetId="1">'SIMPLIFY!! '!$F$7</definedName>
    <definedName name="c_">#REF!</definedName>
    <definedName name="d" localSheetId="0">DISTRIBUTION!$I$16</definedName>
    <definedName name="d" localSheetId="1">'SIMPLIFY!! '!$I$7</definedName>
    <definedName name="d">#REF!</definedName>
    <definedName name="e">'SIMPLIFY!! '!$F$19</definedName>
    <definedName name="G" localSheetId="1">'SIMPLIFY!! '!$K$33</definedName>
    <definedName name="G">DISTRIBUTION!$K$33</definedName>
    <definedName name="O">DISTRIBUTION!$K$33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0" i="2"/>
  <c r="D29" i="2"/>
  <c r="D29" i="1"/>
  <c r="C43" i="2" l="1"/>
  <c r="C42" i="2"/>
  <c r="C41" i="2"/>
  <c r="N32" i="1"/>
  <c r="N31" i="1"/>
  <c r="N30" i="1"/>
  <c r="N29" i="1"/>
  <c r="D47" i="1"/>
  <c r="D46" i="1"/>
  <c r="D45" i="1"/>
  <c r="D44" i="1"/>
  <c r="D43" i="1"/>
  <c r="M45" i="1"/>
  <c r="F7" i="2"/>
  <c r="I7" i="2"/>
  <c r="C16" i="2"/>
  <c r="H16" i="2"/>
  <c r="C22" i="2"/>
  <c r="H22" i="2"/>
  <c r="C19" i="2"/>
  <c r="H19" i="2"/>
  <c r="F16" i="1"/>
  <c r="D24" i="1" s="1"/>
  <c r="I6" i="1"/>
  <c r="F6" i="1"/>
  <c r="C13" i="1"/>
  <c r="C27" i="2"/>
  <c r="H15" i="2"/>
  <c r="B27" i="2"/>
  <c r="B26" i="2"/>
  <c r="L27" i="2"/>
  <c r="C19" i="1"/>
  <c r="C16" i="1"/>
  <c r="M26" i="2" l="1"/>
  <c r="D23" i="1"/>
  <c r="F23" i="1"/>
  <c r="L24" i="1"/>
  <c r="J24" i="1"/>
  <c r="L26" i="2"/>
  <c r="D27" i="2"/>
  <c r="E27" i="2" s="1"/>
  <c r="F27" i="2" s="1"/>
  <c r="G27" i="2" s="1"/>
  <c r="H27" i="2" s="1"/>
  <c r="I27" i="2" s="1"/>
  <c r="J27" i="2" s="1"/>
  <c r="K27" i="2" s="1"/>
  <c r="F24" i="1"/>
  <c r="J3" i="2"/>
  <c r="C23" i="1"/>
  <c r="L23" i="1"/>
  <c r="J12" i="1"/>
  <c r="C24" i="1"/>
  <c r="H24" i="1"/>
  <c r="J23" i="1"/>
  <c r="K7" i="2"/>
  <c r="H23" i="1"/>
  <c r="A1" i="2"/>
  <c r="M27" i="2"/>
  <c r="K9" i="1"/>
  <c r="K6" i="1"/>
  <c r="F10" i="1"/>
  <c r="K3" i="1"/>
  <c r="K24" i="1"/>
  <c r="I24" i="1"/>
  <c r="G24" i="1"/>
  <c r="E24" i="1"/>
  <c r="K23" i="1"/>
  <c r="I23" i="1"/>
  <c r="G23" i="1"/>
  <c r="E23" i="1"/>
  <c r="K16" i="1"/>
  <c r="K19" i="1"/>
  <c r="J2" i="1"/>
  <c r="K4" i="2"/>
  <c r="K10" i="2"/>
  <c r="C26" i="2"/>
  <c r="D26" i="2" s="1"/>
  <c r="E26" i="2" s="1"/>
  <c r="F26" i="2" s="1"/>
  <c r="G26" i="2" s="1"/>
  <c r="H26" i="2" s="1"/>
  <c r="I26" i="2" s="1"/>
  <c r="J26" i="2" s="1"/>
  <c r="K26" i="2" s="1"/>
  <c r="K13" i="1"/>
  <c r="M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</author>
  </authors>
  <commentList>
    <comment ref="C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You can change the input values
</t>
        </r>
      </text>
    </comment>
    <comment ref="I1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Change the </t>
        </r>
        <r>
          <rPr>
            <sz val="8"/>
            <color indexed="10"/>
            <rFont val="Tahoma"/>
            <family val="2"/>
          </rPr>
          <t>number</t>
        </r>
        <r>
          <rPr>
            <sz val="8"/>
            <color indexed="81"/>
            <rFont val="Tahoma"/>
            <family val="2"/>
          </rPr>
          <t xml:space="preserve"> in the operator so that f and g are </t>
        </r>
        <r>
          <rPr>
            <sz val="8"/>
            <color indexed="10"/>
            <rFont val="Tahoma"/>
            <family val="2"/>
          </rPr>
          <t>equivalent</t>
        </r>
      </text>
    </comment>
    <comment ref="L2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Enter your own input if you want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Alwyn</author>
  </authors>
  <commentList>
    <comment ref="C4" authorId="0" shapeId="0" xr:uid="{00000000-0006-0000-0100-000001000000}">
      <text>
        <r>
          <rPr>
            <sz val="8"/>
            <color indexed="81"/>
            <rFont val="Tahoma"/>
            <family val="2"/>
          </rPr>
          <t>You can change the inputs</t>
        </r>
      </text>
    </comment>
    <comment ref="E19" authorId="0" shapeId="0" xr:uid="{00000000-0006-0000-0100-000002000000}">
      <text>
        <r>
          <rPr>
            <sz val="8"/>
            <color indexed="81"/>
            <rFont val="Tahoma"/>
            <family val="2"/>
          </rPr>
          <t>Type + or x or *</t>
        </r>
      </text>
    </comment>
    <comment ref="F19" authorId="0" shapeId="0" xr:uid="{00000000-0006-0000-0100-000003000000}">
      <text>
        <r>
          <rPr>
            <sz val="8"/>
            <color indexed="81"/>
            <rFont val="Tahoma"/>
            <family val="2"/>
          </rPr>
          <t>Type a number</t>
        </r>
      </text>
    </comment>
    <comment ref="L2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Enter your own input if you want
</t>
        </r>
      </text>
    </comment>
  </commentList>
</comments>
</file>

<file path=xl/sharedStrings.xml><?xml version="1.0" encoding="utf-8"?>
<sst xmlns="http://schemas.openxmlformats.org/spreadsheetml/2006/main" count="49" uniqueCount="26">
  <si>
    <t>Input x</t>
  </si>
  <si>
    <t>f:</t>
  </si>
  <si>
    <t>+</t>
  </si>
  <si>
    <t>´</t>
  </si>
  <si>
    <t>g:</t>
  </si>
  <si>
    <t>x</t>
  </si>
  <si>
    <t>a</t>
  </si>
  <si>
    <t>b</t>
  </si>
  <si>
    <t>c</t>
  </si>
  <si>
    <t>d</t>
  </si>
  <si>
    <r>
      <t xml:space="preserve">Does the </t>
    </r>
    <r>
      <rPr>
        <b/>
        <sz val="11"/>
        <color indexed="12"/>
        <rFont val="Times New Roman"/>
        <family val="1"/>
      </rPr>
      <t>ORDER</t>
    </r>
    <r>
      <rPr>
        <sz val="11"/>
        <color indexed="12"/>
        <rFont val="Times New Roman"/>
        <family val="1"/>
      </rPr>
      <t xml:space="preserve"> matter for </t>
    </r>
    <r>
      <rPr>
        <b/>
        <sz val="11"/>
        <color indexed="12"/>
        <rFont val="Times New Roman"/>
        <family val="1"/>
      </rPr>
      <t>multiplication</t>
    </r>
    <r>
      <rPr>
        <sz val="11"/>
        <color indexed="12"/>
        <rFont val="Times New Roman"/>
        <family val="1"/>
      </rPr>
      <t xml:space="preserve"> and </t>
    </r>
    <r>
      <rPr>
        <b/>
        <sz val="11"/>
        <color indexed="12"/>
        <rFont val="Times New Roman"/>
        <family val="1"/>
      </rPr>
      <t>addition</t>
    </r>
    <r>
      <rPr>
        <sz val="11"/>
        <color indexed="12"/>
        <rFont val="Times New Roman"/>
        <family val="1"/>
      </rPr>
      <t xml:space="preserve"> operators?</t>
    </r>
  </si>
  <si>
    <t>What can you deduce from the flowdiagrams, tables, graphs?</t>
  </si>
  <si>
    <t>c_</t>
  </si>
  <si>
    <r>
      <t xml:space="preserve">Change the 2nd operator in g above so that the two flowdiagrams are </t>
    </r>
    <r>
      <rPr>
        <b/>
        <sz val="11"/>
        <color indexed="12"/>
        <rFont val="Times New Roman"/>
        <family val="1"/>
      </rPr>
      <t>equivalent</t>
    </r>
    <r>
      <rPr>
        <sz val="11"/>
        <color indexed="12"/>
        <rFont val="Times New Roman"/>
        <family val="1"/>
      </rPr>
      <t xml:space="preserve"> …  Also change the inputs …</t>
    </r>
  </si>
  <si>
    <t>Can we REPLACE the two operators with ONE, so that f = g?</t>
  </si>
  <si>
    <r>
      <t>Try:</t>
    </r>
    <r>
      <rPr>
        <sz val="11"/>
        <color indexed="12"/>
        <rFont val="Times New Roman"/>
        <family val="1"/>
      </rPr>
      <t xml:space="preserve"> Type different operations (+ or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Times New Roman"/>
        <family val="1"/>
      </rPr>
      <t>) and numbers in g below.</t>
    </r>
  </si>
  <si>
    <r>
      <t xml:space="preserve">Discuss: How do you see equivalence in the </t>
    </r>
    <r>
      <rPr>
        <b/>
        <i/>
        <sz val="11"/>
        <color indexed="12"/>
        <rFont val="Times New Roman"/>
        <family val="1"/>
      </rPr>
      <t>flowdiagrams</t>
    </r>
    <r>
      <rPr>
        <i/>
        <sz val="11"/>
        <color indexed="12"/>
        <rFont val="Times New Roman"/>
        <family val="1"/>
      </rPr>
      <t xml:space="preserve">? In the </t>
    </r>
    <r>
      <rPr>
        <b/>
        <i/>
        <sz val="11"/>
        <color indexed="12"/>
        <rFont val="Times New Roman"/>
        <family val="1"/>
      </rPr>
      <t>graphs</t>
    </r>
    <r>
      <rPr>
        <i/>
        <sz val="11"/>
        <color indexed="12"/>
        <rFont val="Times New Roman"/>
        <family val="1"/>
      </rPr>
      <t xml:space="preserve">? In the </t>
    </r>
    <r>
      <rPr>
        <b/>
        <i/>
        <sz val="11"/>
        <color indexed="12"/>
        <rFont val="Times New Roman"/>
        <family val="1"/>
      </rPr>
      <t>table</t>
    </r>
    <r>
      <rPr>
        <i/>
        <sz val="11"/>
        <color indexed="12"/>
        <rFont val="Times New Roman"/>
        <family val="1"/>
      </rPr>
      <t xml:space="preserve">? In the </t>
    </r>
    <r>
      <rPr>
        <b/>
        <i/>
        <sz val="11"/>
        <color indexed="12"/>
        <rFont val="Times New Roman"/>
        <family val="1"/>
      </rPr>
      <t>formulas</t>
    </r>
    <r>
      <rPr>
        <i/>
        <sz val="11"/>
        <color indexed="12"/>
        <rFont val="Times New Roman"/>
        <family val="1"/>
      </rPr>
      <t>?</t>
    </r>
  </si>
  <si>
    <t>Exercise 1</t>
  </si>
  <si>
    <t>Exercise 2</t>
  </si>
  <si>
    <t>Exercise 3</t>
  </si>
  <si>
    <t>Exercise 4</t>
  </si>
  <si>
    <t>Exercise 5</t>
  </si>
  <si>
    <t>Exercise 6</t>
  </si>
  <si>
    <t>Exercise 7</t>
  </si>
  <si>
    <t>Exercise 8</t>
  </si>
  <si>
    <t>Exercise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</si>
</sst>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Times New Roman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2"/>
      <name val="Symbol"/>
      <family val="1"/>
      <charset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1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b/>
      <sz val="13"/>
      <color indexed="14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i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Symbol"/>
      <family val="1"/>
      <charset val="2"/>
    </font>
    <font>
      <sz val="12"/>
      <color indexed="9"/>
      <name val="Times New Roman"/>
      <family val="1"/>
    </font>
    <font>
      <sz val="10"/>
      <name val="Times New Roman"/>
      <family val="1"/>
    </font>
    <font>
      <sz val="11"/>
      <color indexed="14"/>
      <name val="Times New Roman"/>
      <family val="1"/>
    </font>
    <font>
      <sz val="12"/>
      <color indexed="10"/>
      <name val="Symbol"/>
      <family val="1"/>
      <charset val="2"/>
    </font>
    <font>
      <b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Arial"/>
      <family val="2"/>
    </font>
    <font>
      <b/>
      <sz val="10"/>
      <color indexed="12"/>
      <name val="Times New Roman"/>
      <family val="1"/>
    </font>
    <font>
      <sz val="8"/>
      <color indexed="10"/>
      <name val="Tahoma"/>
      <family val="2"/>
    </font>
    <font>
      <b/>
      <sz val="12"/>
      <color indexed="16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ashed">
        <color indexed="12"/>
      </right>
      <top style="thin">
        <color indexed="12"/>
      </top>
      <bottom style="thin">
        <color indexed="12"/>
      </bottom>
      <diagonal/>
    </border>
    <border>
      <left style="dashed">
        <color indexed="12"/>
      </left>
      <right style="dashed">
        <color indexed="12"/>
      </right>
      <top style="thin">
        <color indexed="12"/>
      </top>
      <bottom style="thin">
        <color indexed="12"/>
      </bottom>
      <diagonal/>
    </border>
    <border>
      <left style="dashed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2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 diagonalUp="1">
      <left/>
      <right/>
      <top/>
      <bottom/>
      <diagonal style="thin">
        <color indexed="10"/>
      </diagonal>
    </border>
    <border diagonalDown="1">
      <left/>
      <right/>
      <top/>
      <bottom/>
      <diagonal style="thin">
        <color indexed="10"/>
      </diagonal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/>
    <xf numFmtId="0" fontId="10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14" fillId="0" borderId="0" xfId="0" quotePrefix="1" applyFont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4" fillId="0" borderId="0" xfId="0" applyFont="1"/>
    <xf numFmtId="0" fontId="19" fillId="0" borderId="0" xfId="0" applyFont="1"/>
    <xf numFmtId="0" fontId="20" fillId="0" borderId="3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locked="0"/>
    </xf>
    <xf numFmtId="0" fontId="22" fillId="0" borderId="0" xfId="0" applyFont="1"/>
    <xf numFmtId="0" fontId="23" fillId="0" borderId="3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23" fillId="0" borderId="0" xfId="0" applyFont="1"/>
    <xf numFmtId="0" fontId="24" fillId="0" borderId="3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5" fillId="0" borderId="5" xfId="0" applyFont="1" applyBorder="1" applyAlignment="1" applyProtection="1">
      <alignment horizontal="center"/>
      <protection hidden="1"/>
    </xf>
    <xf numFmtId="0" fontId="25" fillId="0" borderId="6" xfId="0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10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35" fillId="0" borderId="0" xfId="0" applyFont="1" applyAlignment="1">
      <alignment horizontal="center"/>
    </xf>
    <xf numFmtId="0" fontId="36" fillId="0" borderId="0" xfId="0" applyFont="1"/>
    <xf numFmtId="0" fontId="35" fillId="0" borderId="0" xfId="0" applyFont="1"/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 indent="1"/>
    </xf>
    <xf numFmtId="0" fontId="38" fillId="0" borderId="0" xfId="0" applyFont="1"/>
    <xf numFmtId="0" fontId="39" fillId="0" borderId="0" xfId="0" applyFont="1"/>
    <xf numFmtId="0" fontId="1" fillId="0" borderId="0" xfId="0" applyFont="1" applyAlignment="1">
      <alignment horizontal="left"/>
    </xf>
    <xf numFmtId="0" fontId="15" fillId="0" borderId="3" xfId="0" applyFont="1" applyBorder="1" applyAlignment="1">
      <alignment shrinkToFit="1"/>
    </xf>
    <xf numFmtId="0" fontId="15" fillId="0" borderId="4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3" fillId="0" borderId="0" xfId="0" quotePrefix="1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3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left" indent="1"/>
      <protection hidden="1"/>
    </xf>
    <xf numFmtId="0" fontId="2" fillId="0" borderId="0" xfId="0" applyFont="1" applyAlignment="1">
      <alignment vertical="center"/>
    </xf>
    <xf numFmtId="0" fontId="40" fillId="0" borderId="5" xfId="0" applyFont="1" applyBorder="1" applyAlignment="1" applyProtection="1">
      <alignment horizontal="center"/>
      <protection hidden="1"/>
    </xf>
    <xf numFmtId="0" fontId="13" fillId="0" borderId="0" xfId="0" applyFont="1" applyAlignment="1">
      <alignment horizontal="left" vertical="center" indent="1"/>
    </xf>
    <xf numFmtId="0" fontId="42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43" fillId="2" borderId="12" xfId="0" applyFont="1" applyFill="1" applyBorder="1" applyAlignment="1">
      <alignment horizontal="right"/>
    </xf>
    <xf numFmtId="0" fontId="44" fillId="2" borderId="13" xfId="0" applyFont="1" applyFill="1" applyBorder="1"/>
    <xf numFmtId="0" fontId="44" fillId="2" borderId="14" xfId="0" applyFont="1" applyFill="1" applyBorder="1"/>
    <xf numFmtId="0" fontId="10" fillId="2" borderId="0" xfId="0" applyFont="1" applyFill="1" applyBorder="1"/>
    <xf numFmtId="0" fontId="10" fillId="2" borderId="12" xfId="0" applyFont="1" applyFill="1" applyBorder="1"/>
    <xf numFmtId="0" fontId="39" fillId="2" borderId="0" xfId="0" applyFont="1" applyFill="1" applyBorder="1"/>
    <xf numFmtId="0" fontId="39" fillId="2" borderId="12" xfId="0" applyFont="1" applyFill="1" applyBorder="1"/>
    <xf numFmtId="0" fontId="39" fillId="2" borderId="15" xfId="0" applyFont="1" applyFill="1" applyBorder="1"/>
    <xf numFmtId="0" fontId="39" fillId="2" borderId="16" xfId="0" applyFont="1" applyFill="1" applyBorder="1"/>
    <xf numFmtId="0" fontId="42" fillId="0" borderId="0" xfId="0" applyFont="1"/>
    <xf numFmtId="0" fontId="42" fillId="0" borderId="17" xfId="0" applyFont="1" applyBorder="1" applyAlignment="1">
      <alignment horizontal="left" vertical="center" indent="1"/>
    </xf>
    <xf numFmtId="0" fontId="46" fillId="2" borderId="0" xfId="0" applyFont="1" applyFill="1"/>
    <xf numFmtId="0" fontId="5" fillId="2" borderId="0" xfId="0" applyFont="1" applyFill="1"/>
    <xf numFmtId="0" fontId="0" fillId="0" borderId="0" xfId="0" quotePrefix="1"/>
    <xf numFmtId="0" fontId="0" fillId="0" borderId="0" xfId="0" applyAlignment="1">
      <alignment horizontal="center"/>
    </xf>
    <xf numFmtId="0" fontId="40" fillId="0" borderId="6" xfId="0" applyFont="1" applyBorder="1" applyAlignment="1" applyProtection="1">
      <alignment horizontal="center" shrinkToFit="1"/>
      <protection hidden="1"/>
    </xf>
    <xf numFmtId="0" fontId="40" fillId="0" borderId="7" xfId="0" applyFont="1" applyBorder="1" applyAlignment="1" applyProtection="1">
      <alignment horizontal="center" shrinkToFit="1"/>
      <protection hidden="1"/>
    </xf>
    <xf numFmtId="0" fontId="40" fillId="0" borderId="8" xfId="0" applyFont="1" applyBorder="1" applyAlignment="1" applyProtection="1">
      <alignment horizontal="center" shrinkToFit="1"/>
      <protection hidden="1"/>
    </xf>
    <xf numFmtId="0" fontId="3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Protection="1">
      <protection locked="0"/>
    </xf>
    <xf numFmtId="0" fontId="0" fillId="3" borderId="0" xfId="0" applyFill="1"/>
    <xf numFmtId="0" fontId="4" fillId="3" borderId="0" xfId="0" applyFont="1" applyFill="1"/>
    <xf numFmtId="0" fontId="51" fillId="0" borderId="0" xfId="0" applyFont="1"/>
    <xf numFmtId="0" fontId="51" fillId="0" borderId="0" xfId="0" applyFont="1" applyAlignment="1">
      <alignment horizontal="left"/>
    </xf>
    <xf numFmtId="0" fontId="31" fillId="2" borderId="24" xfId="0" applyFont="1" applyFill="1" applyBorder="1" applyAlignment="1" applyProtection="1">
      <alignment horizontal="center" vertical="center"/>
      <protection locked="0" hidden="1"/>
    </xf>
    <xf numFmtId="0" fontId="31" fillId="2" borderId="25" xfId="0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 vertical="center" indent="1"/>
      <protection hidden="1"/>
    </xf>
    <xf numFmtId="0" fontId="40" fillId="0" borderId="0" xfId="0" applyFont="1" applyAlignment="1">
      <alignment horizontal="left" vertical="center"/>
    </xf>
    <xf numFmtId="0" fontId="50" fillId="5" borderId="20" xfId="0" applyFont="1" applyFill="1" applyBorder="1" applyAlignment="1" applyProtection="1">
      <alignment horizontal="left" vertical="center"/>
      <protection locked="0"/>
    </xf>
    <xf numFmtId="0" fontId="50" fillId="5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4" borderId="18" xfId="0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45" fillId="7" borderId="0" xfId="0" applyFont="1" applyFill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left" vertical="center"/>
      <protection hidden="1"/>
    </xf>
    <xf numFmtId="0" fontId="8" fillId="4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 indent="1"/>
      <protection hidden="1"/>
    </xf>
    <xf numFmtId="0" fontId="7" fillId="0" borderId="23" xfId="0" applyFont="1" applyBorder="1" applyAlignment="1">
      <alignment horizontal="center"/>
    </xf>
    <xf numFmtId="0" fontId="12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  <protection locked="0" hidden="1"/>
    </xf>
    <xf numFmtId="0" fontId="48" fillId="0" borderId="25" xfId="0" applyFont="1" applyBorder="1" applyProtection="1">
      <protection locked="0"/>
    </xf>
    <xf numFmtId="0" fontId="35" fillId="0" borderId="0" xfId="0" applyFont="1" applyAlignment="1">
      <alignment horizontal="left"/>
    </xf>
    <xf numFmtId="0" fontId="47" fillId="6" borderId="18" xfId="0" applyFont="1" applyFill="1" applyBorder="1" applyAlignment="1" applyProtection="1">
      <alignment horizontal="center"/>
      <protection locked="0"/>
    </xf>
    <xf numFmtId="0" fontId="47" fillId="6" borderId="19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Alignment="1">
      <alignment horizontal="left" vertical="center" indent="1"/>
    </xf>
    <xf numFmtId="0" fontId="16" fillId="0" borderId="0" xfId="0" applyFont="1" applyAlignment="1" applyProtection="1">
      <alignment horizontal="left" vertical="center" indent="1"/>
      <protection hidden="1"/>
    </xf>
    <xf numFmtId="0" fontId="35" fillId="6" borderId="20" xfId="0" applyFont="1" applyFill="1" applyBorder="1" applyAlignment="1" applyProtection="1">
      <alignment horizontal="left" vertical="center" shrinkToFit="1"/>
      <protection locked="0"/>
    </xf>
    <xf numFmtId="0" fontId="35" fillId="6" borderId="2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41" fillId="2" borderId="18" xfId="0" applyFont="1" applyFill="1" applyBorder="1" applyAlignment="1" applyProtection="1">
      <alignment horizontal="right" vertical="center"/>
      <protection hidden="1"/>
    </xf>
    <xf numFmtId="0" fontId="35" fillId="2" borderId="19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>
      <alignment horizontal="left" vertical="center" indent="1"/>
    </xf>
    <xf numFmtId="0" fontId="35" fillId="4" borderId="20" xfId="0" applyFont="1" applyFill="1" applyBorder="1" applyAlignment="1" applyProtection="1">
      <alignment horizontal="left" vertical="center" shrinkToFit="1"/>
      <protection hidden="1"/>
    </xf>
    <xf numFmtId="0" fontId="35" fillId="4" borderId="21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right" vertical="center" indent="1"/>
      <protection locked="0"/>
    </xf>
    <xf numFmtId="0" fontId="35" fillId="2" borderId="20" xfId="0" applyFont="1" applyFill="1" applyBorder="1" applyAlignment="1" applyProtection="1">
      <alignment horizontal="left" vertical="center"/>
      <protection hidden="1"/>
    </xf>
    <xf numFmtId="0" fontId="35" fillId="2" borderId="21" xfId="0" applyFont="1" applyFill="1" applyBorder="1" applyAlignment="1" applyProtection="1">
      <alignment horizontal="left" vertical="center"/>
      <protection hidden="1"/>
    </xf>
    <xf numFmtId="0" fontId="35" fillId="4" borderId="18" xfId="0" applyFont="1" applyFill="1" applyBorder="1" applyAlignment="1" applyProtection="1">
      <alignment horizontal="right" vertical="center"/>
      <protection hidden="1"/>
    </xf>
    <xf numFmtId="0" fontId="35" fillId="4" borderId="19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15"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52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52"/>
      </font>
      <fill>
        <patternFill>
          <bgColor indexed="27"/>
        </patternFill>
      </fill>
    </dxf>
    <dxf>
      <fill>
        <patternFill>
          <bgColor rgb="FFFFFF00"/>
        </patternFill>
      </fill>
    </dxf>
    <dxf>
      <font>
        <color theme="0"/>
        <name val="Cambria"/>
        <scheme val="none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6"/>
      </font>
      <fill>
        <patternFill patternType="solid">
          <bgColor rgb="FFF7C5F1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52"/>
      </font>
      <fill>
        <patternFill>
          <bgColor indexed="27"/>
        </patternFill>
      </fill>
    </dxf>
    <dxf>
      <font>
        <b val="0"/>
        <i val="0"/>
        <condense val="0"/>
        <extend val="0"/>
        <color indexed="52"/>
      </font>
      <fill>
        <patternFill>
          <bgColor indexed="27"/>
        </patternFill>
      </fill>
    </dxf>
  </dxfs>
  <tableStyles count="0" defaultTableStyle="TableStyleMedium9" defaultPivotStyle="PivotStyleLight16"/>
  <colors>
    <mruColors>
      <color rgb="FFFF66FF"/>
      <color rgb="FFF7C5F1"/>
      <color rgb="FFFEC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91331269349936E-2"/>
          <c:y val="6.5217391304347824E-2"/>
          <c:w val="0.87925696594427249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DISTRIBUTION!$C$23</c:f>
              <c:strCache>
                <c:ptCount val="1"/>
                <c:pt idx="0">
                  <c:v>2(x+3)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DISTRIBUTION!$D$22:$L$22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</c:numCache>
            </c:numRef>
          </c:xVal>
          <c:yVal>
            <c:numRef>
              <c:f>DISTRIBUTION!$D$23:$L$23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26</c:v>
                </c:pt>
                <c:pt idx="7">
                  <c:v>46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42-4796-A231-1DCE714606B4}"/>
            </c:ext>
          </c:extLst>
        </c:ser>
        <c:ser>
          <c:idx val="1"/>
          <c:order val="1"/>
          <c:tx>
            <c:strRef>
              <c:f>DISTRIBUTION!$C$24</c:f>
              <c:strCache>
                <c:ptCount val="1"/>
                <c:pt idx="0">
                  <c:v>2x+10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bg1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DISTRIBUTION!$D$22:$L$22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</c:numCache>
            </c:numRef>
          </c:xVal>
          <c:yVal>
            <c:numRef>
              <c:f>DISTRIBUTION!$D$24:$L$24</c:f>
              <c:numCache>
                <c:formatCode>General</c:formatCode>
                <c:ptCount val="9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42-4796-A231-1DCE7146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91328"/>
        <c:axId val="46491904"/>
      </c:scatterChart>
      <c:valAx>
        <c:axId val="46491328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91904"/>
        <c:crosses val="autoZero"/>
        <c:crossBetween val="midCat"/>
      </c:valAx>
      <c:valAx>
        <c:axId val="46491904"/>
        <c:scaling>
          <c:orientation val="minMax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913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04437564499495"/>
          <c:y val="1.5942028985507253E-2"/>
          <c:w val="0.21671826625387006"/>
          <c:h val="0.16956521739130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177325763707"/>
          <c:y val="5.8593861758922124E-2"/>
          <c:w val="0.86238789656171355"/>
          <c:h val="0.820314064624909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'SIMPLIFY!! '!$C$26</c:f>
              <c:strCache>
                <c:ptCount val="1"/>
                <c:pt idx="0">
                  <c:v>2x + 3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'SIMPLIFY!! '!$D$25:$L$25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</c:numCache>
            </c:numRef>
          </c:xVal>
          <c:yVal>
            <c:numRef>
              <c:f>'SIMPLIFY!! '!$D$26:$L$26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23</c:v>
                </c:pt>
                <c:pt idx="7">
                  <c:v>43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6-4C73-A4F6-3F24FEB1ED20}"/>
            </c:ext>
          </c:extLst>
        </c:ser>
        <c:ser>
          <c:idx val="1"/>
          <c:order val="1"/>
          <c:tx>
            <c:strRef>
              <c:f>'SIMPLIFY!! '!$C$27</c:f>
              <c:strCache>
                <c:ptCount val="1"/>
                <c:pt idx="0">
                  <c:v>5x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'SIMPLIFY!! '!$D$25:$L$25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</c:numCache>
            </c:numRef>
          </c:xVal>
          <c:yVal>
            <c:numRef>
              <c:f>'SIMPLIFY!! '!$D$27:$L$27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50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6-4C73-A4F6-3F24FEB1E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95360"/>
        <c:axId val="46495936"/>
      </c:scatterChart>
      <c:valAx>
        <c:axId val="46495360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95936"/>
        <c:crosses val="autoZero"/>
        <c:crossBetween val="midCat"/>
        <c:majorUnit val="5"/>
      </c:valAx>
      <c:valAx>
        <c:axId val="46495936"/>
        <c:scaling>
          <c:orientation val="minMax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95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232452433499479"/>
          <c:y val="1.9531287252974042E-2"/>
          <c:w val="0.20795169136949126"/>
          <c:h val="0.152344040573197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9" dropStyle="combo" dx="16" fmlaLink="$K$33" fmlaRange="$L$34:$L$42" noThreeD="1" sel="1" val="0"/>
</file>

<file path=xl/ctrlProps/ctrlProp2.xml><?xml version="1.0" encoding="utf-8"?>
<formControlPr xmlns="http://schemas.microsoft.com/office/spreadsheetml/2009/9/main" objectType="Drop" dropLines="9" dropStyle="combo" dx="16" fmlaLink="$K$33" fmlaRange="$L$33:$L$4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1066800</xdr:colOff>
      <xdr:row>0</xdr:row>
      <xdr:rowOff>0</xdr:rowOff>
    </xdr:from>
    <xdr:to>
      <xdr:col>18</xdr:col>
      <xdr:colOff>180975</xdr:colOff>
      <xdr:row>22</xdr:row>
      <xdr:rowOff>95250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196850</xdr:colOff>
          <xdr:row>27</xdr:row>
          <xdr:rowOff>57150</xdr:rowOff>
        </xdr:from>
        <xdr:to>
          <xdr:col>11</xdr:col>
          <xdr:colOff>247650</xdr:colOff>
          <xdr:row>29</xdr:row>
          <xdr:rowOff>19050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0.94241</cdr:x>
      <cdr:y>0.78964</cdr:y>
    </cdr:from>
    <cdr:to>
      <cdr:x>0.98457</cdr:x>
      <cdr:y>0.8535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1548" y="1740609"/>
          <a:ext cx="130102" cy="14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895350</xdr:colOff>
      <xdr:row>0</xdr:row>
      <xdr:rowOff>0</xdr:rowOff>
    </xdr:from>
    <xdr:to>
      <xdr:col>18</xdr:col>
      <xdr:colOff>47625</xdr:colOff>
      <xdr:row>23</xdr:row>
      <xdr:rowOff>66675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28575</xdr:colOff>
      <xdr:row>27</xdr:row>
      <xdr:rowOff>0</xdr:rowOff>
    </xdr:from>
    <xdr:to>
      <xdr:col>18</xdr:col>
      <xdr:colOff>19051</xdr:colOff>
      <xdr:row>43</xdr:row>
      <xdr:rowOff>95250</xdr:rowOff>
    </xdr:to>
    <xdr:pic>
      <xdr:nvPicPr>
        <xdr:cNvPr id="3086" name="Picture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48125" y="2981325"/>
          <a:ext cx="2800350" cy="12096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177800</xdr:colOff>
          <xdr:row>28</xdr:row>
          <xdr:rowOff>57150</xdr:rowOff>
        </xdr:from>
        <xdr:to>
          <xdr:col>11</xdr:col>
          <xdr:colOff>209550</xdr:colOff>
          <xdr:row>29</xdr:row>
          <xdr:rowOff>107950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0.94307</cdr:x>
      <cdr:y>0.80202</cdr:y>
    </cdr:from>
    <cdr:to>
      <cdr:x>0.98476</cdr:x>
      <cdr:y>0.86738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9505" y="1966466"/>
          <a:ext cx="130245" cy="159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975" b="1" i="0" u="none" strike="noStrike" baseline="0">
              <a:solidFill>
                <a:srgbClr val="0000FF"/>
              </a:solidFill>
              <a:latin typeface="Arial"/>
              <a:cs typeface="Arial"/>
            </a:rPr>
            <a:t>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autoPageBreaks="0"/>
  </sheetPr>
  <dimension ref="A1:X47"/>
  <sheetViews>
    <sheetView showGridLines="0" showRowColHeaders="0" tabSelected="1" zoomScale="124" zoomScaleNormal="124" workbookViewId="0">
      <selection activeCell="I16" sqref="I16:I17"/>
    </sheetView>
  </sheetViews>
  <sheetFormatPr defaultRowHeight="13" x14ac:dyDescent="0.3"/>
  <cols>
    <col min="1" max="1" width="1" customWidth="1"/>
    <col min="2" max="2" width="2.8984375" customWidth="1"/>
    <col min="3" max="3" width="8" customWidth="1"/>
    <col min="4" max="8" width="4.296875" customWidth="1"/>
    <col min="9" max="9" width="4.3984375" customWidth="1"/>
    <col min="10" max="10" width="4.296875" customWidth="1"/>
    <col min="11" max="11" width="4.69921875" customWidth="1"/>
    <col min="12" max="12" width="5.3984375" customWidth="1"/>
    <col min="13" max="13" width="20.09765625" customWidth="1"/>
    <col min="17" max="17" width="11.8984375" bestFit="1" customWidth="1"/>
  </cols>
  <sheetData>
    <row r="1" spans="1:18" ht="17.25" customHeight="1" x14ac:dyDescent="0.35">
      <c r="A1" s="1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8" ht="15.25" customHeight="1" x14ac:dyDescent="0.3">
      <c r="C2" s="2" t="s">
        <v>0</v>
      </c>
      <c r="D2" s="3"/>
      <c r="E2" s="4"/>
      <c r="J2" s="5" t="str">
        <f>IF(OR($F$6="",$I$6=""),"Output","Output "&amp;$I$6&amp;"(x+"&amp;$F$6&amp;")")</f>
        <v>Output 2(x+3)</v>
      </c>
      <c r="L2" s="6"/>
    </row>
    <row r="3" spans="1:18" ht="7" customHeight="1" x14ac:dyDescent="0.35">
      <c r="C3" s="121">
        <v>2</v>
      </c>
      <c r="D3" s="7"/>
      <c r="E3" s="8"/>
      <c r="I3" s="8"/>
      <c r="J3" s="9"/>
      <c r="K3" s="120">
        <f>IF(C3="","Type an input!",IF(ISTEXT(C3)=TRUE,"Type a NUMBER",IF(OR(F6="",I6=""),"Type an operator!",(C3+$F$6)*$I$6)))</f>
        <v>10</v>
      </c>
      <c r="L3" s="120"/>
      <c r="M3" s="120"/>
      <c r="N3" s="130"/>
      <c r="O3" s="130"/>
      <c r="P3" s="130"/>
      <c r="Q3" s="130"/>
      <c r="R3" s="130"/>
    </row>
    <row r="4" spans="1:18" ht="6" customHeight="1" x14ac:dyDescent="0.35">
      <c r="C4" s="122"/>
      <c r="D4" s="127"/>
      <c r="E4" s="8"/>
      <c r="I4" s="8"/>
      <c r="J4" s="107"/>
      <c r="K4" s="120"/>
      <c r="L4" s="120"/>
      <c r="M4" s="120"/>
      <c r="N4" s="130"/>
      <c r="O4" s="130"/>
      <c r="P4" s="130"/>
      <c r="Q4" s="130"/>
      <c r="R4" s="130"/>
    </row>
    <row r="5" spans="1:18" ht="6" customHeight="1" x14ac:dyDescent="0.35">
      <c r="C5" s="10"/>
      <c r="D5" s="127"/>
      <c r="E5" s="8"/>
      <c r="F5" s="8"/>
      <c r="G5" s="8"/>
      <c r="H5" s="8"/>
      <c r="I5" s="8"/>
      <c r="J5" s="107"/>
      <c r="K5" s="11"/>
      <c r="L5" s="12"/>
      <c r="M5" s="12"/>
    </row>
    <row r="6" spans="1:18" ht="6" customHeight="1" x14ac:dyDescent="0.35">
      <c r="B6" s="116" t="s">
        <v>1</v>
      </c>
      <c r="C6" s="121">
        <v>3</v>
      </c>
      <c r="D6" s="13"/>
      <c r="E6" s="118" t="s">
        <v>2</v>
      </c>
      <c r="F6" s="124">
        <f>IF(G=1,C34,IF(G=2,C35,IF(G=3,C36,IF(G=4,C37,IF(G=5,C38,IF(G=6,C39,IF(G=7,C40,IF(G=8,C41,C42))))))))</f>
        <v>3</v>
      </c>
      <c r="G6" s="14"/>
      <c r="H6" s="128" t="s">
        <v>3</v>
      </c>
      <c r="I6" s="114">
        <f>IF(G=1,D34,IF(G=2,D35,IF(G=3,D36,IF(G=4,D37,IF(G=5,D38,IF(G=6,D39,IF(G=7,D40,IF(G=8,D41,D42))))))))</f>
        <v>2</v>
      </c>
      <c r="J6" s="14"/>
      <c r="K6" s="120">
        <f>IF(C6="","Type an input!",IF(ISTEXT(C6)=TRUE,"Type a NUMBER",(C6+$F$6)*$I$6))</f>
        <v>12</v>
      </c>
      <c r="L6" s="120"/>
      <c r="M6" s="120"/>
    </row>
    <row r="7" spans="1:18" ht="6" customHeight="1" x14ac:dyDescent="0.35">
      <c r="B7" s="116"/>
      <c r="C7" s="122"/>
      <c r="D7" s="15"/>
      <c r="E7" s="119"/>
      <c r="F7" s="125"/>
      <c r="G7" s="16"/>
      <c r="H7" s="129"/>
      <c r="I7" s="115"/>
      <c r="J7" s="16"/>
      <c r="K7" s="120"/>
      <c r="L7" s="120"/>
      <c r="M7" s="120"/>
    </row>
    <row r="8" spans="1:18" ht="6" customHeight="1" x14ac:dyDescent="0.35">
      <c r="C8" s="10"/>
      <c r="D8" s="112"/>
      <c r="E8" s="8"/>
      <c r="F8" s="8"/>
      <c r="G8" s="8"/>
      <c r="H8" s="8"/>
      <c r="I8" s="8"/>
      <c r="J8" s="113"/>
      <c r="K8" s="11"/>
      <c r="L8" s="12"/>
      <c r="M8" s="12"/>
    </row>
    <row r="9" spans="1:18" ht="6" customHeight="1" x14ac:dyDescent="0.35">
      <c r="A9" s="63"/>
      <c r="C9" s="121">
        <v>5</v>
      </c>
      <c r="D9" s="112"/>
      <c r="E9" s="8"/>
      <c r="I9" s="8"/>
      <c r="J9" s="113"/>
      <c r="K9" s="131">
        <f>IF(C9="","Type an input!",IF(ISTEXT(C9)=TRUE,"Type a NUMBER",(C9+$F$6)*$I$6))</f>
        <v>16</v>
      </c>
      <c r="L9" s="131"/>
      <c r="M9" s="131"/>
    </row>
    <row r="10" spans="1:18" ht="6" customHeight="1" x14ac:dyDescent="0.35">
      <c r="A10" s="63"/>
      <c r="C10" s="122"/>
      <c r="D10" s="7"/>
      <c r="E10" s="8"/>
      <c r="F10" s="123" t="str">
        <f>IF(d&lt;&gt;a*b,"Make f and g equivalent!","f and g are equivalent!")</f>
        <v>Make f and g equivalent!</v>
      </c>
      <c r="G10" s="123"/>
      <c r="H10" s="123"/>
      <c r="I10" s="8"/>
      <c r="J10" s="17"/>
      <c r="K10" s="131"/>
      <c r="L10" s="131"/>
      <c r="M10" s="131"/>
      <c r="Q10" s="99"/>
    </row>
    <row r="11" spans="1:18" ht="10.5" customHeight="1" x14ac:dyDescent="0.3">
      <c r="A11" s="63"/>
      <c r="F11" s="123"/>
      <c r="G11" s="123"/>
      <c r="H11" s="123"/>
    </row>
    <row r="12" spans="1:18" ht="15.5" x14ac:dyDescent="0.35">
      <c r="A12" s="64"/>
      <c r="B12" s="18"/>
      <c r="C12" s="2" t="s">
        <v>0</v>
      </c>
      <c r="D12" s="3"/>
      <c r="E12" s="4"/>
      <c r="F12" s="123"/>
      <c r="G12" s="123"/>
      <c r="H12" s="123"/>
      <c r="I12" s="4"/>
      <c r="J12" s="19" t="str">
        <f>IF(OR($F$16="",$I$16=""),"Output","Output  "&amp;F16&amp;"x+"&amp;I16)</f>
        <v>Output  2x+10</v>
      </c>
      <c r="K12" s="4"/>
      <c r="L12" s="4"/>
    </row>
    <row r="13" spans="1:18" ht="7" customHeight="1" x14ac:dyDescent="0.35">
      <c r="A13" s="64"/>
      <c r="C13" s="108">
        <f>IF($C$3="","",C3)</f>
        <v>2</v>
      </c>
      <c r="D13" s="7"/>
      <c r="E13" s="8"/>
      <c r="F13" s="123"/>
      <c r="G13" s="123"/>
      <c r="H13" s="123"/>
      <c r="I13" s="8"/>
      <c r="J13" s="9"/>
      <c r="K13" s="106" t="str">
        <f>IF(C13="","Type an input!",IF(OR($F$16="",$I$16=""),"Type an operator",$F$16*C13+$I$16&amp;IF(b*(C13+a)&lt;&gt;C13*c_+d,"  Outputs NOT same as f!","  Outputs f and g equal!")))</f>
        <v>14  Outputs NOT same as f!</v>
      </c>
      <c r="L13" s="106"/>
      <c r="M13" s="106"/>
    </row>
    <row r="14" spans="1:18" ht="6" customHeight="1" x14ac:dyDescent="0.35">
      <c r="A14" s="64"/>
      <c r="C14" s="126"/>
      <c r="D14" s="127"/>
      <c r="E14" s="8"/>
      <c r="F14" s="123"/>
      <c r="G14" s="123"/>
      <c r="H14" s="123"/>
      <c r="I14" s="8"/>
      <c r="J14" s="107"/>
      <c r="K14" s="106"/>
      <c r="L14" s="106"/>
      <c r="M14" s="106"/>
    </row>
    <row r="15" spans="1:18" ht="6" customHeight="1" x14ac:dyDescent="0.35">
      <c r="A15" s="64"/>
      <c r="C15" s="10"/>
      <c r="D15" s="127"/>
      <c r="E15" s="8"/>
      <c r="F15" s="8"/>
      <c r="G15" s="8"/>
      <c r="H15" s="8"/>
      <c r="I15" s="8"/>
      <c r="J15" s="107"/>
      <c r="K15" s="20"/>
      <c r="L15" s="21"/>
      <c r="M15" s="21"/>
    </row>
    <row r="16" spans="1:18" ht="6" customHeight="1" x14ac:dyDescent="0.35">
      <c r="A16" s="64"/>
      <c r="B16" s="117" t="s">
        <v>4</v>
      </c>
      <c r="C16" s="108">
        <f>IF($C$6="","",C6)</f>
        <v>3</v>
      </c>
      <c r="D16" s="13"/>
      <c r="E16" s="128" t="s">
        <v>3</v>
      </c>
      <c r="F16" s="114">
        <f>IF(G=1,E34,IF(G=2,E35,IF(G=3,E36,IF(G=4,E37,IF(G=5,E38,IF(G=6,E39,IF(G=7,E40,IF(G=8,E41,E42))))))))</f>
        <v>2</v>
      </c>
      <c r="G16" s="14"/>
      <c r="H16" s="118" t="s">
        <v>2</v>
      </c>
      <c r="I16" s="110">
        <v>10</v>
      </c>
      <c r="J16" s="14"/>
      <c r="K16" s="106" t="str">
        <f>IF(C16="","Type an input!",IF(OR($F$16="",$I$16=""),"",$F$16*C16+$I$16&amp;IF(b*(C16+a)&lt;&gt;C16*c_+d,"","")))</f>
        <v>16</v>
      </c>
      <c r="L16" s="106"/>
      <c r="M16" s="106"/>
    </row>
    <row r="17" spans="1:24" ht="6" customHeight="1" x14ac:dyDescent="0.35">
      <c r="A17" s="64"/>
      <c r="B17" s="117"/>
      <c r="C17" s="108"/>
      <c r="D17" s="15"/>
      <c r="E17" s="129"/>
      <c r="F17" s="115"/>
      <c r="G17" s="16"/>
      <c r="H17" s="119"/>
      <c r="I17" s="111"/>
      <c r="J17" s="16"/>
      <c r="K17" s="106"/>
      <c r="L17" s="106"/>
      <c r="M17" s="106"/>
    </row>
    <row r="18" spans="1:24" ht="6" customHeight="1" x14ac:dyDescent="0.35">
      <c r="A18" s="64"/>
      <c r="C18" s="10"/>
      <c r="D18" s="112"/>
      <c r="E18" s="8"/>
      <c r="F18" s="8"/>
      <c r="G18" s="8"/>
      <c r="H18" s="8"/>
      <c r="I18" s="8"/>
      <c r="J18" s="113"/>
      <c r="K18" s="20"/>
      <c r="L18" s="22"/>
      <c r="M18" s="22"/>
    </row>
    <row r="19" spans="1:24" ht="6" customHeight="1" x14ac:dyDescent="0.35">
      <c r="A19" s="64"/>
      <c r="C19" s="108">
        <f>IF($C$9="","",C9)</f>
        <v>5</v>
      </c>
      <c r="D19" s="112"/>
      <c r="E19" s="8"/>
      <c r="F19" s="8"/>
      <c r="G19" s="8"/>
      <c r="H19" s="8"/>
      <c r="I19" s="8"/>
      <c r="J19" s="113"/>
      <c r="K19" s="109" t="str">
        <f>IF(C19="","Type an input!",IF(OR($F$16="",$I$16=""),"",$F$16*C19+$I$16&amp;IF(b*(C19+a)&lt;&gt;C19*c_+d,"","")))</f>
        <v>20</v>
      </c>
      <c r="L19" s="109"/>
      <c r="M19" s="109"/>
    </row>
    <row r="20" spans="1:24" ht="6" customHeight="1" x14ac:dyDescent="0.35">
      <c r="A20" s="64"/>
      <c r="C20" s="108"/>
      <c r="D20" s="7"/>
      <c r="E20" s="8"/>
      <c r="I20" s="8"/>
      <c r="J20" s="17"/>
      <c r="K20" s="109"/>
      <c r="L20" s="109"/>
      <c r="M20" s="109"/>
    </row>
    <row r="21" spans="1:24" ht="3.25" customHeight="1" x14ac:dyDescent="0.35">
      <c r="A21" s="63"/>
      <c r="C21" s="23"/>
    </row>
    <row r="22" spans="1:24" s="24" customFormat="1" ht="14.25" customHeight="1" x14ac:dyDescent="0.3">
      <c r="A22" s="65"/>
      <c r="B22" s="25" t="s">
        <v>5</v>
      </c>
      <c r="C22" s="26"/>
      <c r="D22" s="27">
        <v>0</v>
      </c>
      <c r="E22" s="27">
        <v>1</v>
      </c>
      <c r="F22" s="27">
        <v>2</v>
      </c>
      <c r="G22" s="27">
        <v>3</v>
      </c>
      <c r="H22" s="27">
        <v>4</v>
      </c>
      <c r="I22" s="28">
        <v>5</v>
      </c>
      <c r="J22" s="29">
        <v>10</v>
      </c>
      <c r="K22" s="30">
        <v>20</v>
      </c>
      <c r="L22" s="31"/>
      <c r="M22" s="32"/>
    </row>
    <row r="23" spans="1:24" s="24" customFormat="1" ht="14.25" customHeight="1" x14ac:dyDescent="0.3">
      <c r="A23" s="65"/>
      <c r="B23" s="33" t="s">
        <v>1</v>
      </c>
      <c r="C23" s="34" t="str">
        <f>IF(OR($F$6="",$I$6=""),NA(),$I$6&amp;"(x+"&amp;$F$6&amp;")")</f>
        <v>2(x+3)</v>
      </c>
      <c r="D23" s="35">
        <f t="shared" ref="D23:K23" si="0">IF(OR($F$6="",$I$6=""),NA(),(D22+$F$6)*$I$6)</f>
        <v>6</v>
      </c>
      <c r="E23" s="35">
        <f t="shared" si="0"/>
        <v>8</v>
      </c>
      <c r="F23" s="35">
        <f t="shared" si="0"/>
        <v>10</v>
      </c>
      <c r="G23" s="35">
        <f t="shared" si="0"/>
        <v>12</v>
      </c>
      <c r="H23" s="35">
        <f t="shared" si="0"/>
        <v>14</v>
      </c>
      <c r="I23" s="36">
        <f t="shared" si="0"/>
        <v>16</v>
      </c>
      <c r="J23" s="37">
        <f t="shared" si="0"/>
        <v>26</v>
      </c>
      <c r="K23" s="37">
        <f t="shared" si="0"/>
        <v>46</v>
      </c>
      <c r="L23" s="38" t="str">
        <f>IF(OR($F$6="",$I$6=""),NA(),IF(L22="","",(L22+$F$6)*$I$6))</f>
        <v/>
      </c>
      <c r="M23" s="39"/>
      <c r="W23"/>
      <c r="X23"/>
    </row>
    <row r="24" spans="1:24" s="24" customFormat="1" ht="14.25" customHeight="1" x14ac:dyDescent="0.3">
      <c r="A24" s="65"/>
      <c r="B24" s="40" t="s">
        <v>4</v>
      </c>
      <c r="C24" s="41" t="str">
        <f>IF(OR($F$16="",$I$16=""),"",$F$16&amp;"x+"&amp;$I$16)</f>
        <v>2x+10</v>
      </c>
      <c r="D24" s="42">
        <f>IF(OR($F$16="",$I$16=""),NA(),D22*$F$16+$I$16)</f>
        <v>10</v>
      </c>
      <c r="E24" s="42">
        <f t="shared" ref="E24:K24" si="1">IF(OR($F$16="",$I$16=""),NA(),E22*$F$16+$I$16)</f>
        <v>12</v>
      </c>
      <c r="F24" s="42">
        <f t="shared" si="1"/>
        <v>14</v>
      </c>
      <c r="G24" s="42">
        <f t="shared" si="1"/>
        <v>16</v>
      </c>
      <c r="H24" s="42">
        <f t="shared" si="1"/>
        <v>18</v>
      </c>
      <c r="I24" s="43">
        <f t="shared" si="1"/>
        <v>20</v>
      </c>
      <c r="J24" s="44">
        <f t="shared" si="1"/>
        <v>30</v>
      </c>
      <c r="K24" s="44">
        <f t="shared" si="1"/>
        <v>50</v>
      </c>
      <c r="L24" s="45" t="str">
        <f>IF(OR($F$6="",$I$6=""),NA(),IF(L22="","",$F$16*L22+$I$16))</f>
        <v/>
      </c>
      <c r="M24" s="87" t="str">
        <f>IF(OR($F$6="",$I$6="",$F$16="",$I$16=""),"",IF(AND($I$6=$F$16,$I$16=$I$6*$F$6),"Outputs ALWAYS the same for ALL x.  "&amp; $C$23&amp;" = "&amp;$C$24&amp;" for ALL x",IF(AND($I$6=$F$16,$I$16&lt;&gt;$I$6*$F$6),"Outputs NEVER the same! "&amp;$C$23&amp;" = "&amp;$C$24&amp;" for NO x!",$C$23&amp;" = "&amp;$C$24&amp;" ONLY for x = "&amp;ROUND(($I$16-$F$6*$I$6)/($I$6-$F$16),3))))</f>
        <v>Outputs NEVER the same! 2(x+3) = 2x+10 for NO x!</v>
      </c>
      <c r="W24" s="46"/>
      <c r="X24" s="46"/>
    </row>
    <row r="25" spans="1:24" ht="6" customHeight="1" x14ac:dyDescent="0.3"/>
    <row r="26" spans="1:24" s="46" customFormat="1" ht="14" x14ac:dyDescent="0.3">
      <c r="A26" s="1" t="s">
        <v>13</v>
      </c>
    </row>
    <row r="27" spans="1:24" s="48" customFormat="1" ht="15.25" customHeight="1" x14ac:dyDescent="0.3">
      <c r="A27" s="47" t="s">
        <v>16</v>
      </c>
      <c r="N27" s="49"/>
    </row>
    <row r="28" spans="1:24" ht="6" customHeight="1" x14ac:dyDescent="0.3"/>
    <row r="29" spans="1:24" ht="12.75" customHeight="1" x14ac:dyDescent="0.3">
      <c r="D29" s="54" t="str">
        <f>IF(G=9,"","Click for a new exercise!")</f>
        <v>Click for a new exercise!</v>
      </c>
      <c r="N29" s="102" t="str">
        <f>IF($K$33&gt;=7,"When are two flowdiagrams equivalent?","")</f>
        <v/>
      </c>
      <c r="O29" s="102"/>
      <c r="P29" s="102"/>
      <c r="Q29" s="102"/>
    </row>
    <row r="30" spans="1:24" ht="10.5" customHeight="1" x14ac:dyDescent="0.3">
      <c r="D30" s="54" t="str">
        <f>IF(O=8,"","Do them ALL!")</f>
        <v>Do them ALL!</v>
      </c>
      <c r="N30" s="102" t="str">
        <f>IF($K$33&gt;=7,"When are two tables equivalent?","")</f>
        <v/>
      </c>
      <c r="O30" s="102"/>
      <c r="P30" s="102"/>
      <c r="Q30" s="102"/>
    </row>
    <row r="31" spans="1:24" ht="10.5" customHeight="1" x14ac:dyDescent="0.3">
      <c r="L31" s="51"/>
      <c r="N31" s="102" t="str">
        <f>IF($K$33&gt;=7,"When are two formulas equivalent?","")</f>
        <v/>
      </c>
      <c r="O31" s="102"/>
      <c r="P31" s="102"/>
      <c r="Q31" s="102"/>
    </row>
    <row r="32" spans="1:24" ht="10.5" customHeight="1" thickBot="1" x14ac:dyDescent="0.35">
      <c r="L32" s="51"/>
      <c r="N32" s="103" t="str">
        <f>IF($K$33&gt;=7,"When are two graphs equivalent?","")</f>
        <v/>
      </c>
      <c r="O32" s="103"/>
      <c r="P32" s="103"/>
      <c r="Q32" s="103"/>
    </row>
    <row r="33" spans="3:14" hidden="1" x14ac:dyDescent="0.3">
      <c r="C33" s="92" t="s">
        <v>6</v>
      </c>
      <c r="D33" s="92" t="s">
        <v>7</v>
      </c>
      <c r="E33" s="92" t="s">
        <v>8</v>
      </c>
      <c r="F33" s="92" t="s">
        <v>9</v>
      </c>
      <c r="K33" s="104">
        <v>1</v>
      </c>
      <c r="N33" s="50"/>
    </row>
    <row r="34" spans="3:14" hidden="1" x14ac:dyDescent="0.3">
      <c r="C34" s="92">
        <v>3</v>
      </c>
      <c r="D34" s="92">
        <v>2</v>
      </c>
      <c r="E34" s="92">
        <v>2</v>
      </c>
      <c r="F34" s="92"/>
      <c r="K34" s="105"/>
      <c r="L34" s="59" t="s">
        <v>17</v>
      </c>
      <c r="N34" s="50"/>
    </row>
    <row r="35" spans="3:14" hidden="1" x14ac:dyDescent="0.3">
      <c r="C35" s="92">
        <v>4</v>
      </c>
      <c r="D35" s="92">
        <v>2</v>
      </c>
      <c r="E35" s="92">
        <v>2</v>
      </c>
      <c r="F35" s="92"/>
      <c r="L35" s="59" t="s">
        <v>18</v>
      </c>
      <c r="N35" s="50"/>
    </row>
    <row r="36" spans="3:14" hidden="1" x14ac:dyDescent="0.3">
      <c r="C36" s="92">
        <v>5</v>
      </c>
      <c r="D36" s="92">
        <v>2</v>
      </c>
      <c r="E36" s="92">
        <v>2</v>
      </c>
      <c r="F36" s="92"/>
      <c r="L36" s="59" t="s">
        <v>19</v>
      </c>
      <c r="N36" s="50"/>
    </row>
    <row r="37" spans="3:14" hidden="1" x14ac:dyDescent="0.3">
      <c r="C37" s="92">
        <v>1</v>
      </c>
      <c r="D37" s="92">
        <v>3</v>
      </c>
      <c r="E37" s="92">
        <v>3</v>
      </c>
      <c r="F37" s="92"/>
      <c r="L37" s="59" t="s">
        <v>20</v>
      </c>
      <c r="N37" s="50"/>
    </row>
    <row r="38" spans="3:14" hidden="1" x14ac:dyDescent="0.3">
      <c r="C38" s="92">
        <v>2</v>
      </c>
      <c r="D38" s="92">
        <v>3</v>
      </c>
      <c r="E38" s="92">
        <v>3</v>
      </c>
      <c r="F38" s="92"/>
      <c r="L38" s="59" t="s">
        <v>21</v>
      </c>
      <c r="N38" s="50"/>
    </row>
    <row r="39" spans="3:14" hidden="1" x14ac:dyDescent="0.3">
      <c r="C39" s="92">
        <v>5</v>
      </c>
      <c r="D39" s="92">
        <v>3</v>
      </c>
      <c r="E39" s="92">
        <v>3</v>
      </c>
      <c r="F39" s="92"/>
      <c r="L39" s="59" t="s">
        <v>22</v>
      </c>
      <c r="N39" s="50"/>
    </row>
    <row r="40" spans="3:14" hidden="1" x14ac:dyDescent="0.3">
      <c r="C40" s="92">
        <v>2</v>
      </c>
      <c r="D40" s="92">
        <v>4</v>
      </c>
      <c r="E40" s="92">
        <v>4</v>
      </c>
      <c r="F40" s="92"/>
      <c r="L40" s="59" t="s">
        <v>23</v>
      </c>
      <c r="N40" s="50"/>
    </row>
    <row r="41" spans="3:14" hidden="1" x14ac:dyDescent="0.3">
      <c r="C41" s="92">
        <v>-2</v>
      </c>
      <c r="D41" s="92">
        <v>5</v>
      </c>
      <c r="E41" s="92">
        <v>5</v>
      </c>
      <c r="F41" s="92"/>
      <c r="L41" s="59" t="s">
        <v>24</v>
      </c>
      <c r="N41" s="50"/>
    </row>
    <row r="42" spans="3:14" ht="13.5" hidden="1" thickBot="1" x14ac:dyDescent="0.35">
      <c r="C42" s="92">
        <v>2</v>
      </c>
      <c r="D42" s="92">
        <v>-3</v>
      </c>
      <c r="E42" s="92">
        <v>-3</v>
      </c>
      <c r="F42" s="92"/>
      <c r="L42" s="59" t="s">
        <v>25</v>
      </c>
      <c r="N42" s="50"/>
    </row>
    <row r="43" spans="3:14" ht="14" x14ac:dyDescent="0.3">
      <c r="D43" s="75" t="str">
        <f>IF($K$33&gt;=7,"THE DISTRIBUTIVE PROPERTY","")</f>
        <v/>
      </c>
      <c r="E43" s="76"/>
      <c r="F43" s="76"/>
      <c r="G43" s="76"/>
      <c r="H43" s="76"/>
      <c r="I43" s="76"/>
      <c r="J43" s="76"/>
      <c r="K43" s="76"/>
      <c r="L43" s="76"/>
      <c r="M43" s="77"/>
    </row>
    <row r="44" spans="3:14" s="24" customFormat="1" ht="14" x14ac:dyDescent="0.3">
      <c r="D44" s="79" t="str">
        <f>IF($K$33&gt;=7,"2(x + 3) = 2x + 6 for ALL values of x","")</f>
        <v/>
      </c>
      <c r="E44" s="81"/>
      <c r="F44" s="81"/>
      <c r="G44" s="81"/>
      <c r="H44" s="81"/>
      <c r="I44" s="81"/>
      <c r="J44" s="81"/>
      <c r="K44" s="81"/>
      <c r="L44" s="81"/>
      <c r="M44" s="82"/>
    </row>
    <row r="45" spans="3:14" s="24" customFormat="1" ht="14" x14ac:dyDescent="0.3">
      <c r="D45" s="79" t="str">
        <f>IF($K$33&gt;=7,"5(x + 2) = 5x + 10 for ALL values of x","")</f>
        <v/>
      </c>
      <c r="E45" s="81"/>
      <c r="F45" s="81"/>
      <c r="G45" s="81"/>
      <c r="H45" s="81"/>
      <c r="I45" s="81"/>
      <c r="J45" s="81"/>
      <c r="K45" s="81"/>
      <c r="L45" s="81"/>
      <c r="M45" s="78" t="str">
        <f>IF($K$33&gt;7,"Discuss!","")</f>
        <v/>
      </c>
    </row>
    <row r="46" spans="3:14" ht="14" x14ac:dyDescent="0.3">
      <c r="D46" s="79" t="str">
        <f>IF($K$33&gt;=7,"2(x – 4) = 2x – 8 for ALL values of x","")</f>
        <v/>
      </c>
      <c r="E46" s="83"/>
      <c r="F46" s="83"/>
      <c r="G46" s="83"/>
      <c r="H46" s="83"/>
      <c r="I46" s="83"/>
      <c r="J46" s="83"/>
      <c r="K46" s="83"/>
      <c r="L46" s="83"/>
      <c r="M46" s="84"/>
    </row>
    <row r="47" spans="3:14" ht="14.5" thickBot="1" x14ac:dyDescent="0.35">
      <c r="D47" s="80" t="str">
        <f>IF($K$33&gt;=7,"a(b + c) = ab + ac for ALL values of a, b and c","")</f>
        <v/>
      </c>
      <c r="E47" s="85"/>
      <c r="F47" s="85"/>
      <c r="G47" s="85"/>
      <c r="H47" s="85"/>
      <c r="I47" s="85"/>
      <c r="J47" s="85"/>
      <c r="K47" s="85"/>
      <c r="L47" s="85"/>
      <c r="M47" s="86"/>
    </row>
  </sheetData>
  <sheetProtection password="CC56" sheet="1" objects="1" scenarios="1" selectLockedCells="1"/>
  <mergeCells count="34">
    <mergeCell ref="N3:R4"/>
    <mergeCell ref="J8:J9"/>
    <mergeCell ref="K9:M10"/>
    <mergeCell ref="C3:C4"/>
    <mergeCell ref="D4:D5"/>
    <mergeCell ref="J4:J5"/>
    <mergeCell ref="H6:H7"/>
    <mergeCell ref="B6:B7"/>
    <mergeCell ref="B16:B17"/>
    <mergeCell ref="H16:H17"/>
    <mergeCell ref="K3:M4"/>
    <mergeCell ref="K6:M7"/>
    <mergeCell ref="C6:C7"/>
    <mergeCell ref="D8:D9"/>
    <mergeCell ref="C9:C10"/>
    <mergeCell ref="I6:I7"/>
    <mergeCell ref="F10:H14"/>
    <mergeCell ref="F6:F7"/>
    <mergeCell ref="E6:E7"/>
    <mergeCell ref="C13:C14"/>
    <mergeCell ref="D14:D15"/>
    <mergeCell ref="C16:C17"/>
    <mergeCell ref="E16:E17"/>
    <mergeCell ref="N32:Q32"/>
    <mergeCell ref="K33:K34"/>
    <mergeCell ref="K13:M14"/>
    <mergeCell ref="J14:J15"/>
    <mergeCell ref="C19:C20"/>
    <mergeCell ref="K19:M20"/>
    <mergeCell ref="I16:I17"/>
    <mergeCell ref="K16:M17"/>
    <mergeCell ref="D18:D19"/>
    <mergeCell ref="J18:J19"/>
    <mergeCell ref="F16:F17"/>
  </mergeCells>
  <phoneticPr fontId="0" type="noConversion"/>
  <conditionalFormatting sqref="D23:L23">
    <cfRule type="expression" dxfId="14" priority="2" stopIfTrue="1">
      <formula>AND(ISBLANK(D$22)=FALSE,D$23=D$24)</formula>
    </cfRule>
  </conditionalFormatting>
  <conditionalFormatting sqref="D24:L24">
    <cfRule type="expression" dxfId="13" priority="3" stopIfTrue="1">
      <formula>AND(ISBLANK(D$22)=FALSE,D$23=D$24)</formula>
    </cfRule>
    <cfRule type="expression" dxfId="12" priority="4" stopIfTrue="1">
      <formula>$C$24=""</formula>
    </cfRule>
  </conditionalFormatting>
  <conditionalFormatting sqref="F10:H14">
    <cfRule type="expression" dxfId="11" priority="6" stopIfTrue="1">
      <formula>d=a*b</formula>
    </cfRule>
  </conditionalFormatting>
  <conditionalFormatting sqref="D43:M47">
    <cfRule type="expression" dxfId="10" priority="7" stopIfTrue="1">
      <formula>$K$33&lt;7</formula>
    </cfRule>
  </conditionalFormatting>
  <conditionalFormatting sqref="K13:M14">
    <cfRule type="expression" dxfId="9" priority="1">
      <formula>d&lt;&gt;a*b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7" r:id="rId4" name="Drop Down 73">
              <controlPr defaultSize="0" autoLine="0" autoPict="0">
                <anchor moveWithCells="1">
                  <from>
                    <xdr:col>8</xdr:col>
                    <xdr:colOff>196850</xdr:colOff>
                    <xdr:row>27</xdr:row>
                    <xdr:rowOff>57150</xdr:rowOff>
                  </from>
                  <to>
                    <xdr:col>11</xdr:col>
                    <xdr:colOff>247650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autoPageBreaks="0"/>
  </sheetPr>
  <dimension ref="A1:S43"/>
  <sheetViews>
    <sheetView showGridLines="0" showRowColHeaders="0" zoomScale="124" zoomScaleNormal="124" workbookViewId="0">
      <selection activeCell="F19" sqref="F19:F20"/>
    </sheetView>
  </sheetViews>
  <sheetFormatPr defaultRowHeight="13" x14ac:dyDescent="0.3"/>
  <cols>
    <col min="1" max="1" width="0.69921875" customWidth="1"/>
    <col min="2" max="2" width="2.8984375" customWidth="1"/>
    <col min="3" max="3" width="7.09765625" customWidth="1"/>
    <col min="4" max="8" width="4.296875" customWidth="1"/>
    <col min="9" max="9" width="4.09765625" customWidth="1"/>
    <col min="10" max="10" width="4.296875" customWidth="1"/>
    <col min="11" max="11" width="4.69921875" customWidth="1"/>
    <col min="12" max="12" width="5" customWidth="1"/>
    <col min="13" max="13" width="20.09765625" customWidth="1"/>
    <col min="17" max="17" width="11.8984375" bestFit="1" customWidth="1"/>
  </cols>
  <sheetData>
    <row r="1" spans="1:17" s="69" customFormat="1" ht="18.75" customHeight="1" x14ac:dyDescent="0.3">
      <c r="A1" s="68" t="str">
        <f>"Can we simplify "&amp;IF(AND(c_=1,E19="+"),"x + "&amp;d&amp;"?",IF(AND(c_=1,OR(E19="x",E19="*")),"x + "&amp;d&amp;"?   Is x + "&amp;d&amp;" = "&amp;d&amp;"x?",c_&amp;"x + "&amp;d&amp;"?   Is "&amp;c_&amp;"x + "&amp;d&amp;" = "&amp;(c_+d)&amp;"x?"))</f>
        <v>Can we simplify 2x + 3?   Is 2x + 3 = 5x?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7" ht="14.25" customHeight="1" x14ac:dyDescent="0.35">
      <c r="A2" s="66" t="s">
        <v>14</v>
      </c>
      <c r="C2" s="23"/>
    </row>
    <row r="3" spans="1:17" ht="16" customHeight="1" x14ac:dyDescent="0.35">
      <c r="A3" s="64"/>
      <c r="B3" s="18"/>
      <c r="C3" s="2" t="s">
        <v>0</v>
      </c>
      <c r="D3" s="3"/>
      <c r="E3" s="4"/>
      <c r="I3" s="4"/>
      <c r="J3" s="52" t="str">
        <f>IF(OR($F$7="",$I$7=""),"Output",IF(c_=1,"Output  x+"&amp;I7,"Output  "&amp;F7&amp;"x+"&amp;I7))</f>
        <v>Output  2x+3</v>
      </c>
      <c r="K3" s="4"/>
      <c r="L3" s="4"/>
    </row>
    <row r="4" spans="1:17" ht="7" customHeight="1" x14ac:dyDescent="0.35">
      <c r="A4" s="64"/>
      <c r="C4" s="146">
        <v>1</v>
      </c>
      <c r="D4" s="7"/>
      <c r="E4" s="8"/>
      <c r="I4" s="8"/>
      <c r="J4" s="9"/>
      <c r="K4" s="150">
        <f>IF(C4="","Type an input!",IF(OR($F$7="",$I$7=""),"Type an operator",$F$7*C4+$I$7))</f>
        <v>5</v>
      </c>
      <c r="L4" s="150"/>
      <c r="M4" s="150"/>
    </row>
    <row r="5" spans="1:17" ht="6" customHeight="1" x14ac:dyDescent="0.35">
      <c r="A5" s="64"/>
      <c r="C5" s="151"/>
      <c r="D5" s="127"/>
      <c r="E5" s="8"/>
      <c r="I5" s="8"/>
      <c r="J5" s="107"/>
      <c r="K5" s="150"/>
      <c r="L5" s="150"/>
      <c r="M5" s="150"/>
    </row>
    <row r="6" spans="1:17" ht="6" customHeight="1" x14ac:dyDescent="0.35">
      <c r="A6" s="64"/>
      <c r="C6" s="10"/>
      <c r="D6" s="127"/>
      <c r="E6" s="8"/>
      <c r="F6" s="8"/>
      <c r="G6" s="8"/>
      <c r="H6" s="8"/>
      <c r="I6" s="8"/>
      <c r="J6" s="107"/>
      <c r="K6" s="53"/>
      <c r="L6" s="54"/>
      <c r="M6" s="54"/>
    </row>
    <row r="7" spans="1:17" ht="6" customHeight="1" x14ac:dyDescent="0.35">
      <c r="A7" s="64"/>
      <c r="B7" s="116" t="s">
        <v>1</v>
      </c>
      <c r="C7" s="146">
        <v>3</v>
      </c>
      <c r="D7" s="13"/>
      <c r="E7" s="144" t="s">
        <v>3</v>
      </c>
      <c r="F7" s="152">
        <f>IF(G=1,C33,IF(G=2,C34,IF(G=3,C35,IF(G=4,C36,IF(G=5,C37,IF(G=6,C38,IF(G=7,C39,C40)))))))</f>
        <v>2</v>
      </c>
      <c r="G7" s="14"/>
      <c r="H7" s="154" t="s">
        <v>2</v>
      </c>
      <c r="I7" s="148">
        <f>IF(G=1,D33,IF(G=2,D34,IF(G=3,D35,IF(G=4,D36,IF(G=5,D37,IF(G=6,D38,IF(G=7,D39,D40)))))))</f>
        <v>3</v>
      </c>
      <c r="J7" s="14"/>
      <c r="K7" s="150">
        <f>IF(C7="","Type an input!",IF(OR($F$7="",$I$7=""),"",$F$7*C7+$I$7))</f>
        <v>9</v>
      </c>
      <c r="L7" s="150"/>
      <c r="M7" s="150"/>
    </row>
    <row r="8" spans="1:17" ht="6" customHeight="1" x14ac:dyDescent="0.35">
      <c r="A8" s="64"/>
      <c r="B8" s="116"/>
      <c r="C8" s="146"/>
      <c r="D8" s="15"/>
      <c r="E8" s="145"/>
      <c r="F8" s="153"/>
      <c r="G8" s="16"/>
      <c r="H8" s="155"/>
      <c r="I8" s="149"/>
      <c r="J8" s="16"/>
      <c r="K8" s="150"/>
      <c r="L8" s="150"/>
      <c r="M8" s="150"/>
    </row>
    <row r="9" spans="1:17" ht="6" customHeight="1" x14ac:dyDescent="0.35">
      <c r="A9" s="64"/>
      <c r="C9" s="10"/>
      <c r="D9" s="112"/>
      <c r="E9" s="8"/>
      <c r="F9" s="8"/>
      <c r="G9" s="8"/>
      <c r="H9" s="8"/>
      <c r="I9" s="8"/>
      <c r="J9" s="113"/>
      <c r="K9" s="53"/>
      <c r="L9" s="55"/>
      <c r="M9" s="55"/>
    </row>
    <row r="10" spans="1:17" ht="6" customHeight="1" x14ac:dyDescent="0.35">
      <c r="A10" s="64"/>
      <c r="C10" s="146">
        <v>5</v>
      </c>
      <c r="D10" s="112"/>
      <c r="E10" s="8"/>
      <c r="F10" s="8"/>
      <c r="G10" s="8"/>
      <c r="H10" s="8"/>
      <c r="I10" s="8"/>
      <c r="J10" s="113"/>
      <c r="K10" s="147">
        <f>IF(C10="","Type an input!",IF(OR($F$7="",$I$7=""),"",$F$7*C10+$I$7))</f>
        <v>13</v>
      </c>
      <c r="L10" s="147"/>
      <c r="M10" s="147"/>
    </row>
    <row r="11" spans="1:17" ht="6" customHeight="1" x14ac:dyDescent="0.35">
      <c r="A11" s="64"/>
      <c r="C11" s="146"/>
      <c r="D11" s="7"/>
      <c r="E11" s="8"/>
      <c r="I11" s="8"/>
      <c r="J11" s="17"/>
      <c r="K11" s="147"/>
      <c r="L11" s="147"/>
      <c r="M11" s="147"/>
    </row>
    <row r="12" spans="1:17" ht="6" customHeight="1" x14ac:dyDescent="0.35">
      <c r="A12" s="63"/>
      <c r="C12" s="23"/>
    </row>
    <row r="13" spans="1:17" ht="14.25" customHeight="1" x14ac:dyDescent="0.35">
      <c r="A13" s="67" t="s">
        <v>15</v>
      </c>
      <c r="C13" s="23"/>
    </row>
    <row r="14" spans="1:17" ht="4" customHeight="1" x14ac:dyDescent="0.35">
      <c r="C14" s="23"/>
    </row>
    <row r="15" spans="1:17" ht="18" customHeight="1" x14ac:dyDescent="0.35">
      <c r="A15" s="63"/>
      <c r="B15" s="18"/>
      <c r="C15" s="2" t="s">
        <v>0</v>
      </c>
      <c r="D15" s="3"/>
      <c r="E15" s="4"/>
      <c r="F15" s="4"/>
      <c r="H15" s="56" t="str">
        <f>IF(OR(E19="",F19=""),"Output",IF(OR(E19="x",E19="*"),"Output  "&amp;F19&amp;"x","Output   x + "&amp;F19))</f>
        <v>Output  5x</v>
      </c>
    </row>
    <row r="16" spans="1:17" ht="7" customHeight="1" x14ac:dyDescent="0.35">
      <c r="A16" s="63"/>
      <c r="C16" s="142">
        <f>IF(C4="","",C4)</f>
        <v>1</v>
      </c>
      <c r="D16" s="7"/>
      <c r="E16" s="8"/>
      <c r="F16" s="8"/>
      <c r="G16" s="9"/>
      <c r="H16" s="137" t="str">
        <f>IF(E19="","Type an operation",IF(e="","Type an operator",IF(ISTEXT(e)=TRUE,"Type a NUMBER",IF(OR(E19="x",E19="*"),C16*e&amp;"  Outputs of f and g NOT equal!",C16+e))))</f>
        <v>5  Outputs of f and g NOT equal!</v>
      </c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9" ht="6" customHeight="1" x14ac:dyDescent="0.35">
      <c r="A17" s="63"/>
      <c r="C17" s="143"/>
      <c r="D17" s="127"/>
      <c r="E17" s="8"/>
      <c r="F17" s="8"/>
      <c r="G17" s="10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9" ht="6" customHeight="1" x14ac:dyDescent="0.35">
      <c r="A18" s="63"/>
      <c r="C18" s="57"/>
      <c r="D18" s="127"/>
      <c r="E18" s="8"/>
      <c r="F18" s="58" t="s">
        <v>9</v>
      </c>
      <c r="G18" s="107"/>
      <c r="H18" s="20"/>
      <c r="I18" s="21"/>
      <c r="J18" s="21"/>
      <c r="K18" s="59"/>
      <c r="L18" s="59"/>
      <c r="M18" s="134"/>
      <c r="N18" s="134"/>
      <c r="O18" s="134"/>
      <c r="P18" s="134"/>
      <c r="Q18" s="134"/>
      <c r="R18" s="60"/>
      <c r="S18" s="60"/>
    </row>
    <row r="19" spans="1:19" ht="6" customHeight="1" x14ac:dyDescent="0.35">
      <c r="A19" s="63"/>
      <c r="B19" s="117" t="s">
        <v>4</v>
      </c>
      <c r="C19" s="142">
        <f>IF(C7="","",C7)</f>
        <v>3</v>
      </c>
      <c r="D19" s="13"/>
      <c r="E19" s="135" t="s">
        <v>5</v>
      </c>
      <c r="F19" s="140">
        <v>5</v>
      </c>
      <c r="G19" s="14"/>
      <c r="H19" s="137">
        <f>IF(E19="","",IF(F19="","",IF(OR(E19="x",E19="*"),C19*F19,IF(E19="+",C19+F19,""))))</f>
        <v>15</v>
      </c>
      <c r="I19" s="137"/>
      <c r="J19" s="137"/>
      <c r="K19" s="137"/>
      <c r="L19" s="137"/>
      <c r="M19" s="134"/>
      <c r="N19" s="134"/>
      <c r="O19" s="134"/>
      <c r="P19" s="134"/>
      <c r="Q19" s="134"/>
      <c r="R19" s="60"/>
      <c r="S19" s="60"/>
    </row>
    <row r="20" spans="1:19" ht="6" customHeight="1" x14ac:dyDescent="0.35">
      <c r="A20" s="63"/>
      <c r="B20" s="117"/>
      <c r="C20" s="142"/>
      <c r="D20" s="15"/>
      <c r="E20" s="136"/>
      <c r="F20" s="141"/>
      <c r="G20" s="16"/>
      <c r="H20" s="137"/>
      <c r="I20" s="137"/>
      <c r="J20" s="137"/>
      <c r="K20" s="137"/>
      <c r="L20" s="137"/>
      <c r="M20" s="138"/>
      <c r="N20" s="138"/>
      <c r="O20" s="138"/>
      <c r="P20" s="138"/>
      <c r="Q20" s="138"/>
      <c r="R20" s="138"/>
      <c r="S20" s="138"/>
    </row>
    <row r="21" spans="1:19" ht="6" customHeight="1" x14ac:dyDescent="0.35">
      <c r="A21" s="63"/>
      <c r="C21" s="57"/>
      <c r="D21" s="112"/>
      <c r="E21" s="8"/>
      <c r="F21" s="8"/>
      <c r="G21" s="113"/>
      <c r="H21" s="20"/>
      <c r="I21" s="21"/>
      <c r="J21" s="21"/>
      <c r="K21" s="59"/>
      <c r="L21" s="59"/>
      <c r="M21" s="138"/>
      <c r="N21" s="138"/>
      <c r="O21" s="138"/>
      <c r="P21" s="138"/>
      <c r="Q21" s="138"/>
      <c r="R21" s="138"/>
      <c r="S21" s="138"/>
    </row>
    <row r="22" spans="1:19" ht="6" customHeight="1" x14ac:dyDescent="0.35">
      <c r="A22" s="63"/>
      <c r="C22" s="142">
        <f>IF(C10="","",C10)</f>
        <v>5</v>
      </c>
      <c r="D22" s="112"/>
      <c r="E22" s="8"/>
      <c r="F22" s="8"/>
      <c r="G22" s="113"/>
      <c r="H22" s="139">
        <f>IF(E19="","",IF(F19="","",IF(OR(E19="x",E19="*"),C22*F19,IF(E19="+",C22+F19,""))))</f>
        <v>25</v>
      </c>
      <c r="I22" s="139"/>
      <c r="J22" s="139"/>
      <c r="K22" s="139"/>
      <c r="L22" s="139"/>
      <c r="M22" s="60"/>
      <c r="N22" s="60"/>
      <c r="O22" s="60"/>
      <c r="P22" s="60"/>
      <c r="Q22" s="60"/>
      <c r="R22" s="60"/>
      <c r="S22" s="60"/>
    </row>
    <row r="23" spans="1:19" ht="6" customHeight="1" x14ac:dyDescent="0.35">
      <c r="A23" s="63"/>
      <c r="C23" s="142"/>
      <c r="D23" s="7"/>
      <c r="E23" s="8"/>
      <c r="F23" s="8"/>
      <c r="G23" s="17"/>
      <c r="H23" s="139"/>
      <c r="I23" s="139"/>
      <c r="J23" s="139"/>
      <c r="K23" s="139"/>
      <c r="L23" s="139"/>
    </row>
    <row r="24" spans="1:19" ht="7.5" customHeight="1" x14ac:dyDescent="0.3">
      <c r="A24" s="63"/>
    </row>
    <row r="25" spans="1:19" s="24" customFormat="1" ht="14.25" customHeight="1" x14ac:dyDescent="0.3">
      <c r="A25" s="65"/>
      <c r="B25" s="25" t="s">
        <v>5</v>
      </c>
      <c r="C25" s="26"/>
      <c r="D25" s="27">
        <v>0</v>
      </c>
      <c r="E25" s="27">
        <v>1</v>
      </c>
      <c r="F25" s="27">
        <v>2</v>
      </c>
      <c r="G25" s="27">
        <v>3</v>
      </c>
      <c r="H25" s="27">
        <v>4</v>
      </c>
      <c r="I25" s="28">
        <v>5</v>
      </c>
      <c r="J25" s="29">
        <v>10</v>
      </c>
      <c r="K25" s="30">
        <v>20</v>
      </c>
      <c r="L25" s="31"/>
      <c r="M25" s="71" t="s">
        <v>11</v>
      </c>
    </row>
    <row r="26" spans="1:19" s="24" customFormat="1" ht="14.25" customHeight="1" x14ac:dyDescent="0.3">
      <c r="A26" s="65"/>
      <c r="B26" s="33" t="str">
        <f>B7</f>
        <v>f:</v>
      </c>
      <c r="C26" s="34" t="str">
        <f>IF(OR(c_="",d=""),"",IF(c_=1,"x + "&amp;d,c_&amp;"x + "&amp;d))</f>
        <v>2x + 3</v>
      </c>
      <c r="D26" s="35">
        <f t="shared" ref="D26:K26" si="0">IF(OR(c_="",C26="",D$25=""),NA(),c_*D$25+d)</f>
        <v>3</v>
      </c>
      <c r="E26" s="35">
        <f t="shared" si="0"/>
        <v>5</v>
      </c>
      <c r="F26" s="35">
        <f t="shared" si="0"/>
        <v>7</v>
      </c>
      <c r="G26" s="35">
        <f t="shared" si="0"/>
        <v>9</v>
      </c>
      <c r="H26" s="35">
        <f t="shared" si="0"/>
        <v>11</v>
      </c>
      <c r="I26" s="36">
        <f t="shared" si="0"/>
        <v>13</v>
      </c>
      <c r="J26" s="37">
        <f t="shared" si="0"/>
        <v>23</v>
      </c>
      <c r="K26" s="37">
        <f t="shared" si="0"/>
        <v>43</v>
      </c>
      <c r="L26" s="38" t="str">
        <f>IF(OR(c_="",d=""),NA(),IF(L25="","",c_*L25+d))</f>
        <v/>
      </c>
      <c r="M26" s="88" t="str">
        <f>IF(OR(E19="",F19=""),"",IF(AND(E19="+",c_=1,e=d),"f = g  for ALL x",IF(AND(E19="+",c_=1,e&lt;&gt;d),"f = g  for NO value of x",IF(AND(E19="+",c_&lt;&gt;1),"f = g ONLY for x = "&amp;(d-e)/(1-c_),IF(AND(OR(E19="x",E19="*"),e=c_),"f and g NEVER equal","f = g ONLY for x = "&amp;ROUND(d/(e-c_),3))))))</f>
        <v>f = g ONLY for x = 1</v>
      </c>
      <c r="N26" s="72"/>
      <c r="O26" s="72"/>
    </row>
    <row r="27" spans="1:19" s="24" customFormat="1" ht="14.25" customHeight="1" x14ac:dyDescent="0.3">
      <c r="A27" s="65"/>
      <c r="B27" s="61" t="str">
        <f>B19</f>
        <v>g:</v>
      </c>
      <c r="C27" s="62" t="str">
        <f>IF(OR(E19="",F19=""),"",IF(OR(E19="x",E19="*"),F19&amp;"x","x + "&amp;F19))</f>
        <v>5x</v>
      </c>
      <c r="D27" s="73">
        <f>IF(OR(c_="",C27="",D$25=""),NA(),IF(OR($E$19="x",$E$19="*"),D$25*$F$19,IF($E$19="+",D$25+$F$19)))</f>
        <v>0</v>
      </c>
      <c r="E27" s="73">
        <f t="shared" ref="E27:K27" si="1">IF(OR(c_="",D27="",E$25=""),NA(),IF(OR($E$19="x",$E$19="*"),E$25*$F$19,IF($E$19="+",E$25+$F$19)))</f>
        <v>5</v>
      </c>
      <c r="F27" s="73">
        <f t="shared" si="1"/>
        <v>10</v>
      </c>
      <c r="G27" s="73">
        <f t="shared" si="1"/>
        <v>15</v>
      </c>
      <c r="H27" s="73">
        <f t="shared" si="1"/>
        <v>20</v>
      </c>
      <c r="I27" s="93">
        <f t="shared" si="1"/>
        <v>25</v>
      </c>
      <c r="J27" s="94">
        <f t="shared" si="1"/>
        <v>50</v>
      </c>
      <c r="K27" s="94">
        <f t="shared" si="1"/>
        <v>100</v>
      </c>
      <c r="L27" s="95" t="str">
        <f>IF($L$25="","",IF(OR(E19="",F19=""),NA(),IF(OR(E19="x",E19="*"),L25*F19,IF(E19="+",L25+F19))))</f>
        <v/>
      </c>
      <c r="M27" s="74" t="str">
        <f>IF(OR(E19="",e="",AND(c_=1,e=d)),"","Explain in your own words why  "&amp;IF(c_=1,"x+"&amp;d,c_&amp;"x+"&amp;d)&amp;"   is not equivalent to  "&amp;IF(OR(E19="x",E19="*"),e&amp;"x","x+"&amp;e))</f>
        <v>Explain in your own words why  2x+3   is not equivalent to  5x</v>
      </c>
      <c r="N27" s="70"/>
      <c r="O27" s="70"/>
      <c r="P27" s="70"/>
      <c r="Q27" s="70"/>
      <c r="R27" s="70"/>
    </row>
    <row r="28" spans="1:19" ht="6" customHeight="1" x14ac:dyDescent="0.3"/>
    <row r="29" spans="1:19" ht="13.5" customHeight="1" x14ac:dyDescent="0.3">
      <c r="D29" s="54" t="str">
        <f>IF(G=8,"","Click for a new exercise!")</f>
        <v>Click for a new exercise!</v>
      </c>
    </row>
    <row r="30" spans="1:19" ht="10.5" customHeight="1" x14ac:dyDescent="0.3">
      <c r="D30" s="54" t="str">
        <f>IF(G=8,"","Do them ALL!")</f>
        <v>Do them ALL!</v>
      </c>
      <c r="P30" s="91"/>
      <c r="S30" s="91"/>
    </row>
    <row r="31" spans="1:19" ht="10.5" customHeight="1" x14ac:dyDescent="0.3">
      <c r="L31" s="51"/>
    </row>
    <row r="32" spans="1:19" hidden="1" x14ac:dyDescent="0.3">
      <c r="C32" t="s">
        <v>12</v>
      </c>
      <c r="D32" t="s">
        <v>9</v>
      </c>
    </row>
    <row r="33" spans="3:13" hidden="1" x14ac:dyDescent="0.3">
      <c r="C33">
        <v>2</v>
      </c>
      <c r="D33">
        <v>3</v>
      </c>
      <c r="K33" s="132">
        <v>1</v>
      </c>
      <c r="L33" s="59" t="s">
        <v>17</v>
      </c>
    </row>
    <row r="34" spans="3:13" hidden="1" x14ac:dyDescent="0.3">
      <c r="C34">
        <v>1</v>
      </c>
      <c r="D34">
        <v>5</v>
      </c>
      <c r="K34" s="133"/>
      <c r="L34" s="59" t="s">
        <v>18</v>
      </c>
    </row>
    <row r="35" spans="3:13" hidden="1" x14ac:dyDescent="0.3">
      <c r="C35">
        <v>3</v>
      </c>
      <c r="D35">
        <v>2</v>
      </c>
      <c r="L35" s="59" t="s">
        <v>19</v>
      </c>
    </row>
    <row r="36" spans="3:13" hidden="1" x14ac:dyDescent="0.3">
      <c r="C36">
        <v>4</v>
      </c>
      <c r="D36">
        <v>1</v>
      </c>
      <c r="L36" s="59" t="s">
        <v>20</v>
      </c>
    </row>
    <row r="37" spans="3:13" hidden="1" x14ac:dyDescent="0.3">
      <c r="C37">
        <v>1</v>
      </c>
      <c r="D37">
        <v>4</v>
      </c>
      <c r="L37" s="59" t="s">
        <v>21</v>
      </c>
    </row>
    <row r="38" spans="3:13" hidden="1" x14ac:dyDescent="0.3">
      <c r="C38">
        <v>1</v>
      </c>
      <c r="D38">
        <v>3</v>
      </c>
      <c r="L38" s="59" t="s">
        <v>22</v>
      </c>
    </row>
    <row r="39" spans="3:13" hidden="1" x14ac:dyDescent="0.3">
      <c r="C39">
        <v>6</v>
      </c>
      <c r="D39">
        <v>-1</v>
      </c>
      <c r="L39" s="59" t="s">
        <v>23</v>
      </c>
    </row>
    <row r="40" spans="3:13" hidden="1" x14ac:dyDescent="0.3">
      <c r="C40">
        <v>7</v>
      </c>
      <c r="D40">
        <v>-2</v>
      </c>
      <c r="L40" s="59" t="s">
        <v>24</v>
      </c>
    </row>
    <row r="41" spans="3:13" ht="15" x14ac:dyDescent="0.3">
      <c r="C41" s="89" t="str">
        <f>IF($K$33&gt;=8,"x and 5 are UNLIKE terms, so x+5 cannot be simplified","")</f>
        <v/>
      </c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3:13" ht="15" x14ac:dyDescent="0.3">
      <c r="C42" s="89" t="str">
        <f>IF($K$33&gt;=8,"2x and 3 are UNLIKE terms, so 2x+3 cannot be simplified","")</f>
        <v/>
      </c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3:13" ht="15" x14ac:dyDescent="0.3">
      <c r="C43" s="89" t="str">
        <f>IF($K$33&gt;=8,"3x and 2 are UNLIKE terms, so 3x+2 cannot be simplified.","")</f>
        <v/>
      </c>
      <c r="D43" s="90"/>
      <c r="E43" s="90"/>
      <c r="F43" s="90"/>
      <c r="G43" s="90"/>
      <c r="H43" s="90"/>
      <c r="I43" s="90"/>
      <c r="J43" s="90"/>
      <c r="K43" s="90"/>
      <c r="L43" s="90"/>
      <c r="M43" s="90"/>
    </row>
  </sheetData>
  <sheetProtection password="CC56" sheet="1" objects="1" scenarios="1" selectLockedCells="1"/>
  <mergeCells count="31">
    <mergeCell ref="K4:M5"/>
    <mergeCell ref="J5:J6"/>
    <mergeCell ref="C4:C5"/>
    <mergeCell ref="D5:D6"/>
    <mergeCell ref="F7:F8"/>
    <mergeCell ref="H7:H8"/>
    <mergeCell ref="K10:M11"/>
    <mergeCell ref="I7:I8"/>
    <mergeCell ref="K7:M8"/>
    <mergeCell ref="D9:D10"/>
    <mergeCell ref="J9:J10"/>
    <mergeCell ref="C16:C17"/>
    <mergeCell ref="E7:E8"/>
    <mergeCell ref="B19:B20"/>
    <mergeCell ref="C22:C23"/>
    <mergeCell ref="D21:D22"/>
    <mergeCell ref="D17:D18"/>
    <mergeCell ref="C19:C20"/>
    <mergeCell ref="B7:B8"/>
    <mergeCell ref="C10:C11"/>
    <mergeCell ref="C7:C8"/>
    <mergeCell ref="K33:K34"/>
    <mergeCell ref="G17:G18"/>
    <mergeCell ref="M18:Q19"/>
    <mergeCell ref="E19:E20"/>
    <mergeCell ref="H19:L20"/>
    <mergeCell ref="M20:S21"/>
    <mergeCell ref="G21:G22"/>
    <mergeCell ref="H22:L23"/>
    <mergeCell ref="H16:Q17"/>
    <mergeCell ref="F19:F20"/>
  </mergeCells>
  <phoneticPr fontId="0" type="noConversion"/>
  <conditionalFormatting sqref="D27:L27">
    <cfRule type="expression" dxfId="8" priority="1" stopIfTrue="1">
      <formula>AND(ISBLANK(D$25)=FALSE,D$26=D$27)</formula>
    </cfRule>
    <cfRule type="expression" dxfId="7" priority="2" stopIfTrue="1">
      <formula>$C$27=""</formula>
    </cfRule>
  </conditionalFormatting>
  <conditionalFormatting sqref="D26:L26">
    <cfRule type="expression" dxfId="6" priority="3" stopIfTrue="1">
      <formula>AND(ISBLANK(D$25)=FALSE,D$26=D$27)</formula>
    </cfRule>
    <cfRule type="expression" dxfId="5" priority="4" stopIfTrue="1">
      <formula>$C$26=""</formula>
    </cfRule>
  </conditionalFormatting>
  <conditionalFormatting sqref="F19:F20">
    <cfRule type="expression" dxfId="4" priority="5" stopIfTrue="1">
      <formula>OR($E$19="x",$E$19="*")</formula>
    </cfRule>
    <cfRule type="expression" dxfId="3" priority="6" stopIfTrue="1">
      <formula>$E$19="+"</formula>
    </cfRule>
  </conditionalFormatting>
  <conditionalFormatting sqref="E19:E20">
    <cfRule type="expression" dxfId="2" priority="7" stopIfTrue="1">
      <formula>OR($E$19="x",$E$19="*")</formula>
    </cfRule>
    <cfRule type="cellIs" dxfId="1" priority="8" stopIfTrue="1" operator="equal">
      <formula>"+"</formula>
    </cfRule>
  </conditionalFormatting>
  <conditionalFormatting sqref="C41:M43">
    <cfRule type="expression" dxfId="0" priority="9" stopIfTrue="1">
      <formula>$K$33&lt;8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Drop Down 12">
              <controlPr defaultSize="0" autoLine="0" autoPict="0">
                <anchor>
                  <from>
                    <xdr:col>8</xdr:col>
                    <xdr:colOff>177800</xdr:colOff>
                    <xdr:row>28</xdr:row>
                    <xdr:rowOff>57150</xdr:rowOff>
                  </from>
                  <to>
                    <xdr:col>11</xdr:col>
                    <xdr:colOff>209550</xdr:colOff>
                    <xdr:row>29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DISTRIBUTION</vt:lpstr>
      <vt:lpstr>SIMPLIFY!! </vt:lpstr>
      <vt:lpstr>DISTRIBUTION!a</vt:lpstr>
      <vt:lpstr>DISTRIBUTION!b</vt:lpstr>
      <vt:lpstr>DISTRIBUTION!c_</vt:lpstr>
      <vt:lpstr>'SIMPLIFY!! '!c_</vt:lpstr>
      <vt:lpstr>DISTRIBUTION!d</vt:lpstr>
      <vt:lpstr>'SIMPLIFY!! '!d</vt:lpstr>
      <vt:lpstr>e</vt:lpstr>
      <vt:lpstr>'SIMPLIFY!! '!G</vt:lpstr>
      <vt:lpstr>G</vt:lpstr>
      <vt:lpstr>O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 Olivier</cp:lastModifiedBy>
  <cp:lastPrinted>2006-02-10T13:10:04Z</cp:lastPrinted>
  <dcterms:created xsi:type="dcterms:W3CDTF">2005-04-16T15:18:36Z</dcterms:created>
  <dcterms:modified xsi:type="dcterms:W3CDTF">2021-06-19T17:20:04Z</dcterms:modified>
</cp:coreProperties>
</file>